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740" tabRatio="851" activeTab="1"/>
  </bookViews>
  <sheets>
    <sheet name="一般用" sheetId="18" r:id="rId1"/>
    <sheet name="基金用" sheetId="19" r:id="rId2"/>
    <sheet name="国有资本" sheetId="20" r:id="rId3"/>
    <sheet name="一般债券" sheetId="4" r:id="rId4"/>
    <sheet name="专项债券" sheetId="5" r:id="rId5"/>
  </sheets>
  <definedNames>
    <definedName name="_xlnm.Print_Area" localSheetId="4">专项债券!$A$1:$E$13</definedName>
  </definedNames>
  <calcPr calcId="144525"/>
</workbook>
</file>

<file path=xl/sharedStrings.xml><?xml version="1.0" encoding="utf-8"?>
<sst xmlns="http://schemas.openxmlformats.org/spreadsheetml/2006/main" count="56">
  <si>
    <t>附件1：</t>
  </si>
  <si>
    <t>阎良区2022年一般公共预算收支预算调整表（草案）</t>
  </si>
  <si>
    <t>单位：万元</t>
  </si>
  <si>
    <t>收  入</t>
  </si>
  <si>
    <t>支  出</t>
  </si>
  <si>
    <t>项  目</t>
  </si>
  <si>
    <t>年度预算</t>
  </si>
  <si>
    <t>增减      （+，-）</t>
  </si>
  <si>
    <t>调整预算</t>
  </si>
  <si>
    <t>一、区级收入</t>
  </si>
  <si>
    <t>一、区级支出</t>
  </si>
  <si>
    <t>二、上级补助收入</t>
  </si>
  <si>
    <t>二、上解上级支出</t>
  </si>
  <si>
    <t>三、债务收入</t>
  </si>
  <si>
    <t>三、调出资金</t>
  </si>
  <si>
    <t xml:space="preserve">    地方政府一般债券收入</t>
  </si>
  <si>
    <t>四、债务还本支出</t>
  </si>
  <si>
    <t>四、上年结余</t>
  </si>
  <si>
    <t>地方政府一般性债务还本支出</t>
  </si>
  <si>
    <t>五、调入资金</t>
  </si>
  <si>
    <t>六、动用预算稳定调节基金</t>
  </si>
  <si>
    <t>总计</t>
  </si>
  <si>
    <t>附件2：</t>
  </si>
  <si>
    <t>阎良区2022年政府性基金预算收支预算调整表（草案）</t>
  </si>
  <si>
    <t xml:space="preserve">    专项债券收入</t>
  </si>
  <si>
    <t>五、年终结余</t>
  </si>
  <si>
    <t>附件3：</t>
  </si>
  <si>
    <t>阎良区2022年国有资本经营预算收支预算调整表（草案）</t>
  </si>
  <si>
    <t>三、上年结余</t>
  </si>
  <si>
    <t>四、年终结余</t>
  </si>
  <si>
    <t>附件4：</t>
  </si>
  <si>
    <t>阎良区2022年新增地方政府一般债券安排表（草案）</t>
  </si>
  <si>
    <t>序号</t>
  </si>
  <si>
    <t>项目单位</t>
  </si>
  <si>
    <t>项目名称</t>
  </si>
  <si>
    <t>新增债券额度</t>
  </si>
  <si>
    <t>置换额度</t>
  </si>
  <si>
    <t>拨付额度</t>
  </si>
  <si>
    <t>阎良经济开发区管理委员会</t>
  </si>
  <si>
    <t>西安市阎良区青松路（外环西路-航空三路）提升改造项目</t>
  </si>
  <si>
    <t>西安市阎良区关山园区基础设施建设项目（园区雨、污水排放配套管网建设）</t>
  </si>
  <si>
    <t>阎良区住房和城乡建设局</t>
  </si>
  <si>
    <t>阎良区润天大道与咸铜候西铁路立交桥建设项目</t>
  </si>
  <si>
    <t>阎良区水务局</t>
  </si>
  <si>
    <t>西安市阎良区小型水库安全运行项目</t>
  </si>
  <si>
    <t>合计</t>
  </si>
  <si>
    <t>附件5：</t>
  </si>
  <si>
    <t>阎良区2022年新增地方政府专项债券安排表（草案）</t>
  </si>
  <si>
    <t>债券类型</t>
  </si>
  <si>
    <t>市政及产业园区基础设施-产业园区基础设施</t>
  </si>
  <si>
    <t>新型工业园区基础设施建设</t>
  </si>
  <si>
    <t>保障性安居工程-棚户区改造</t>
  </si>
  <si>
    <t>阎良区城棚改事务中心</t>
  </si>
  <si>
    <t>新跃村（安芦组）棚户区改造项目</t>
  </si>
  <si>
    <t>农林水利-水利</t>
  </si>
  <si>
    <t>西片区农村安全饮水工程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</si>
</sst>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</numFmts>
  <fonts count="37">
    <font>
      <sz val="11"/>
      <color indexed="8"/>
      <name val="Tahoma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b/>
      <sz val="14"/>
      <color rgb="FF000000"/>
      <name val="宋体"/>
      <charset val="134"/>
    </font>
    <font>
      <sz val="11"/>
      <name val="宋体"/>
      <charset val="134"/>
    </font>
    <font>
      <sz val="12"/>
      <name val="Tahoma"/>
      <charset val="134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ahoma"/>
      <charset val="134"/>
    </font>
    <font>
      <b/>
      <sz val="18"/>
      <color indexed="8"/>
      <name val="Tahom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2" borderId="5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55" applyAlignment="1">
      <alignment horizontal="left" vertical="center"/>
    </xf>
    <xf numFmtId="0" fontId="2" fillId="0" borderId="0" xfId="55" applyFont="1" applyAlignment="1">
      <alignment horizontal="center"/>
    </xf>
    <xf numFmtId="0" fontId="3" fillId="0" borderId="0" xfId="55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55" applyAlignment="1">
      <alignment horizontal="right" vertical="center"/>
    </xf>
    <xf numFmtId="0" fontId="5" fillId="0" borderId="1" xfId="55" applyFont="1" applyBorder="1" applyAlignment="1">
      <alignment horizontal="center" vertical="center"/>
    </xf>
    <xf numFmtId="0" fontId="1" fillId="0" borderId="1" xfId="55" applyBorder="1" applyAlignment="1">
      <alignment horizontal="center" vertical="center"/>
    </xf>
    <xf numFmtId="0" fontId="1" fillId="0" borderId="1" xfId="55" applyFont="1" applyFill="1" applyBorder="1" applyAlignment="1">
      <alignment horizontal="left" vertical="center"/>
    </xf>
    <xf numFmtId="0" fontId="1" fillId="0" borderId="1" xfId="55" applyFont="1" applyFill="1" applyBorder="1" applyAlignment="1">
      <alignment horizontal="left" vertical="center" wrapText="1"/>
    </xf>
    <xf numFmtId="176" fontId="6" fillId="0" borderId="1" xfId="58" applyNumberFormat="1" applyFont="1" applyFill="1" applyBorder="1" applyAlignment="1">
      <alignment vertical="center"/>
    </xf>
    <xf numFmtId="0" fontId="1" fillId="0" borderId="2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/>
    </xf>
    <xf numFmtId="0" fontId="1" fillId="0" borderId="4" xfId="55" applyFont="1" applyBorder="1" applyAlignment="1">
      <alignment horizontal="center" vertical="center"/>
    </xf>
    <xf numFmtId="176" fontId="6" fillId="0" borderId="1" xfId="58" applyNumberFormat="1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55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1" fillId="0" borderId="1" xfId="58" applyNumberFormat="1" applyFont="1" applyBorder="1" applyAlignment="1">
      <alignment vertical="center"/>
    </xf>
    <xf numFmtId="0" fontId="1" fillId="0" borderId="2" xfId="55" applyBorder="1" applyAlignment="1">
      <alignment horizontal="center" vertical="center"/>
    </xf>
    <xf numFmtId="0" fontId="1" fillId="0" borderId="3" xfId="55" applyBorder="1" applyAlignment="1">
      <alignment horizontal="center" vertical="center"/>
    </xf>
    <xf numFmtId="0" fontId="1" fillId="0" borderId="4" xfId="55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41" fontId="15" fillId="0" borderId="1" xfId="0" applyNumberFormat="1" applyFont="1" applyFill="1" applyBorder="1">
      <alignment vertical="center"/>
    </xf>
    <xf numFmtId="41" fontId="11" fillId="0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indent="2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Book1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千位分隔[0] 4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千位分隔 2" xfId="56"/>
    <cellStyle name="常规 4" xfId="57"/>
    <cellStyle name="千位分隔 3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E19" sqref="E19"/>
    </sheetView>
  </sheetViews>
  <sheetFormatPr defaultColWidth="9" defaultRowHeight="14.25"/>
  <cols>
    <col min="1" max="1" width="28.4166666666667" customWidth="1"/>
    <col min="2" max="2" width="11.5" customWidth="1"/>
    <col min="3" max="3" width="11" customWidth="1"/>
    <col min="4" max="4" width="12.25" customWidth="1"/>
    <col min="5" max="5" width="33.25" customWidth="1"/>
    <col min="6" max="6" width="10.3333333333333" customWidth="1"/>
    <col min="7" max="7" width="10.0833333333333" customWidth="1"/>
    <col min="8" max="8" width="12.1666666666667" customWidth="1"/>
    <col min="9" max="10" width="13.625" customWidth="1"/>
  </cols>
  <sheetData>
    <row r="1" customFormat="1" spans="1:1">
      <c r="A1" s="26" t="s">
        <v>0</v>
      </c>
    </row>
    <row r="2" ht="20" customHeight="1" spans="1:11">
      <c r="A2" s="27" t="s">
        <v>1</v>
      </c>
      <c r="B2" s="27"/>
      <c r="C2" s="27"/>
      <c r="D2" s="27"/>
      <c r="E2" s="27"/>
      <c r="F2" s="27"/>
      <c r="G2" s="27"/>
      <c r="H2" s="27"/>
      <c r="I2" s="38"/>
      <c r="J2" s="38"/>
      <c r="K2" s="39"/>
    </row>
    <row r="3" ht="15" customHeight="1" spans="7:10">
      <c r="G3" s="28"/>
      <c r="H3" s="28" t="s">
        <v>2</v>
      </c>
      <c r="I3" s="28"/>
      <c r="J3" s="28"/>
    </row>
    <row r="4" ht="24" customHeight="1" spans="1:10">
      <c r="A4" s="29" t="s">
        <v>3</v>
      </c>
      <c r="B4" s="30"/>
      <c r="C4" s="30"/>
      <c r="D4" s="31"/>
      <c r="E4" s="32" t="s">
        <v>4</v>
      </c>
      <c r="F4" s="32"/>
      <c r="G4" s="32"/>
      <c r="H4" s="32"/>
      <c r="I4" s="40"/>
      <c r="J4" s="40"/>
    </row>
    <row r="5" ht="35" customHeight="1" spans="1:10">
      <c r="A5" s="32" t="s">
        <v>5</v>
      </c>
      <c r="B5" s="32" t="s">
        <v>6</v>
      </c>
      <c r="C5" s="33" t="s">
        <v>7</v>
      </c>
      <c r="D5" s="31" t="s">
        <v>8</v>
      </c>
      <c r="E5" s="32" t="s">
        <v>5</v>
      </c>
      <c r="F5" s="32" t="s">
        <v>6</v>
      </c>
      <c r="G5" s="33" t="s">
        <v>7</v>
      </c>
      <c r="H5" s="31" t="s">
        <v>8</v>
      </c>
      <c r="I5" s="40"/>
      <c r="J5" s="40"/>
    </row>
    <row r="6" ht="25" customHeight="1" spans="1:10">
      <c r="A6" s="34" t="s">
        <v>9</v>
      </c>
      <c r="B6" s="35">
        <v>79810</v>
      </c>
      <c r="C6" s="36">
        <v>216609</v>
      </c>
      <c r="D6" s="35">
        <f>B6+C6</f>
        <v>296419</v>
      </c>
      <c r="E6" s="34" t="s">
        <v>10</v>
      </c>
      <c r="F6" s="35">
        <v>177263</v>
      </c>
      <c r="G6" s="35">
        <v>177476</v>
      </c>
      <c r="H6" s="35">
        <f t="shared" ref="H6:H11" si="0">F6+G6</f>
        <v>354739</v>
      </c>
      <c r="I6" s="40"/>
      <c r="J6" s="40"/>
    </row>
    <row r="7" ht="25" customHeight="1" spans="1:10">
      <c r="A7" s="34" t="s">
        <v>11</v>
      </c>
      <c r="B7" s="35">
        <v>48247</v>
      </c>
      <c r="C7" s="35">
        <v>53777</v>
      </c>
      <c r="D7" s="35">
        <f t="shared" ref="D7:D13" si="1">B7+C7</f>
        <v>102024</v>
      </c>
      <c r="E7" s="34" t="s">
        <v>12</v>
      </c>
      <c r="F7" s="35">
        <v>6601</v>
      </c>
      <c r="G7" s="35">
        <v>40024.24</v>
      </c>
      <c r="H7" s="35">
        <f t="shared" si="0"/>
        <v>46625.24</v>
      </c>
      <c r="I7" s="40"/>
      <c r="J7" s="40"/>
    </row>
    <row r="8" ht="25" customHeight="1" spans="1:10">
      <c r="A8" s="34" t="s">
        <v>13</v>
      </c>
      <c r="B8" s="35"/>
      <c r="C8" s="35">
        <v>8899</v>
      </c>
      <c r="D8" s="35">
        <f t="shared" si="1"/>
        <v>8899</v>
      </c>
      <c r="E8" s="34" t="s">
        <v>14</v>
      </c>
      <c r="F8" s="35"/>
      <c r="G8" s="35">
        <v>19988</v>
      </c>
      <c r="H8" s="35">
        <f t="shared" si="0"/>
        <v>19988</v>
      </c>
      <c r="I8" s="40"/>
      <c r="J8" s="40"/>
    </row>
    <row r="9" ht="25" customHeight="1" spans="1:10">
      <c r="A9" s="41" t="s">
        <v>15</v>
      </c>
      <c r="B9" s="35"/>
      <c r="C9" s="35">
        <v>8899</v>
      </c>
      <c r="D9" s="35">
        <f t="shared" si="1"/>
        <v>8899</v>
      </c>
      <c r="E9" s="34" t="s">
        <v>16</v>
      </c>
      <c r="F9" s="35"/>
      <c r="G9" s="35">
        <v>4657</v>
      </c>
      <c r="H9" s="35">
        <f t="shared" si="0"/>
        <v>4657</v>
      </c>
      <c r="I9" s="40"/>
      <c r="J9" s="40"/>
    </row>
    <row r="10" customFormat="1" ht="25" customHeight="1" spans="1:10">
      <c r="A10" s="34" t="s">
        <v>17</v>
      </c>
      <c r="B10" s="35">
        <v>18408</v>
      </c>
      <c r="C10" s="35">
        <v>10</v>
      </c>
      <c r="D10" s="35">
        <f t="shared" si="1"/>
        <v>18418</v>
      </c>
      <c r="E10" s="42" t="s">
        <v>18</v>
      </c>
      <c r="F10" s="35"/>
      <c r="G10" s="35">
        <v>4657</v>
      </c>
      <c r="H10" s="35">
        <f t="shared" si="0"/>
        <v>4657</v>
      </c>
      <c r="I10" s="40"/>
      <c r="J10" s="40"/>
    </row>
    <row r="11" ht="25" customHeight="1" spans="1:10">
      <c r="A11" s="34" t="s">
        <v>19</v>
      </c>
      <c r="B11" s="35">
        <v>37399</v>
      </c>
      <c r="C11" s="35">
        <v>-37399</v>
      </c>
      <c r="D11" s="35">
        <f t="shared" si="1"/>
        <v>0</v>
      </c>
      <c r="E11" s="32"/>
      <c r="F11" s="32"/>
      <c r="G11" s="32"/>
      <c r="H11" s="35">
        <f t="shared" si="0"/>
        <v>0</v>
      </c>
      <c r="I11" s="40"/>
      <c r="J11" s="40"/>
    </row>
    <row r="12" ht="25" customHeight="1" spans="1:10">
      <c r="A12" s="34" t="s">
        <v>20</v>
      </c>
      <c r="B12" s="35"/>
      <c r="C12" s="35">
        <v>249</v>
      </c>
      <c r="D12" s="35">
        <f t="shared" si="1"/>
        <v>249</v>
      </c>
      <c r="E12" s="32"/>
      <c r="F12" s="32"/>
      <c r="G12" s="32"/>
      <c r="H12" s="35"/>
      <c r="I12" s="40"/>
      <c r="J12" s="40"/>
    </row>
    <row r="13" ht="25" customHeight="1" spans="1:10">
      <c r="A13" s="32"/>
      <c r="B13" s="32"/>
      <c r="C13" s="35"/>
      <c r="D13" s="31"/>
      <c r="E13" s="32"/>
      <c r="F13" s="32"/>
      <c r="G13" s="32"/>
      <c r="H13" s="32"/>
      <c r="I13" s="40"/>
      <c r="J13" s="40"/>
    </row>
    <row r="14" ht="25" customHeight="1" spans="1:10">
      <c r="A14" s="32" t="s">
        <v>21</v>
      </c>
      <c r="B14" s="35">
        <f>SUM(B6:B8,B10:B12)</f>
        <v>183864</v>
      </c>
      <c r="C14" s="35">
        <f>SUM(C6:C8,C10:C12)</f>
        <v>242145</v>
      </c>
      <c r="D14" s="35">
        <f>SUM(D6:D8,D10:D12)</f>
        <v>426009</v>
      </c>
      <c r="E14" s="32" t="s">
        <v>21</v>
      </c>
      <c r="F14" s="35">
        <f>SUM(F6:F9)</f>
        <v>183864</v>
      </c>
      <c r="G14" s="35">
        <f>SUM(G6:G9)</f>
        <v>242145.24</v>
      </c>
      <c r="H14" s="35">
        <f>SUM(H6:H9)</f>
        <v>426009.24</v>
      </c>
      <c r="I14" s="40"/>
      <c r="J14" s="40"/>
    </row>
    <row r="15" ht="25" customHeight="1" spans="1:10">
      <c r="A15" s="32"/>
      <c r="B15" s="35"/>
      <c r="C15" s="31"/>
      <c r="D15" s="31"/>
      <c r="E15" s="32"/>
      <c r="F15" s="32"/>
      <c r="G15" s="32"/>
      <c r="H15" s="32"/>
      <c r="I15" s="40"/>
      <c r="J15" s="40"/>
    </row>
    <row r="16" ht="25" customHeight="1"/>
    <row r="17" customFormat="1" spans="2:4">
      <c r="B17" s="37"/>
      <c r="C17" s="37"/>
      <c r="D17" s="37"/>
    </row>
  </sheetData>
  <mergeCells count="3">
    <mergeCell ref="A2:H2"/>
    <mergeCell ref="A4:D4"/>
    <mergeCell ref="E4:H4"/>
  </mergeCells>
  <printOptions horizontalCentered="1"/>
  <pageMargins left="0.160416666666667" right="0.160416666666667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D10" sqref="D10"/>
    </sheetView>
  </sheetViews>
  <sheetFormatPr defaultColWidth="9" defaultRowHeight="14.25"/>
  <cols>
    <col min="1" max="1" width="28.4166666666667" customWidth="1"/>
    <col min="2" max="2" width="11.5" customWidth="1"/>
    <col min="3" max="3" width="11" customWidth="1"/>
    <col min="4" max="4" width="12.25" customWidth="1"/>
    <col min="5" max="5" width="33.25" customWidth="1"/>
    <col min="6" max="6" width="10.3333333333333" customWidth="1"/>
    <col min="7" max="7" width="10.0833333333333" customWidth="1"/>
    <col min="8" max="8" width="12.1666666666667" customWidth="1"/>
    <col min="9" max="10" width="13.625" customWidth="1"/>
  </cols>
  <sheetData>
    <row r="1" customFormat="1" spans="1:1">
      <c r="A1" s="26" t="s">
        <v>22</v>
      </c>
    </row>
    <row r="2" ht="20" customHeight="1" spans="1:11">
      <c r="A2" s="27" t="s">
        <v>23</v>
      </c>
      <c r="B2" s="27"/>
      <c r="C2" s="27"/>
      <c r="D2" s="27"/>
      <c r="E2" s="27"/>
      <c r="F2" s="27"/>
      <c r="G2" s="27"/>
      <c r="H2" s="27"/>
      <c r="I2" s="38"/>
      <c r="J2" s="38"/>
      <c r="K2" s="39"/>
    </row>
    <row r="3" ht="15" customHeight="1" spans="7:10">
      <c r="G3" s="28"/>
      <c r="H3" s="28" t="s">
        <v>2</v>
      </c>
      <c r="I3" s="28"/>
      <c r="J3" s="28"/>
    </row>
    <row r="4" ht="24" customHeight="1" spans="1:10">
      <c r="A4" s="29" t="s">
        <v>3</v>
      </c>
      <c r="B4" s="30"/>
      <c r="C4" s="30"/>
      <c r="D4" s="31"/>
      <c r="E4" s="32" t="s">
        <v>4</v>
      </c>
      <c r="F4" s="32"/>
      <c r="G4" s="32"/>
      <c r="H4" s="32"/>
      <c r="I4" s="40"/>
      <c r="J4" s="40"/>
    </row>
    <row r="5" ht="35" customHeight="1" spans="1:10">
      <c r="A5" s="32" t="s">
        <v>5</v>
      </c>
      <c r="B5" s="32" t="s">
        <v>6</v>
      </c>
      <c r="C5" s="33" t="s">
        <v>7</v>
      </c>
      <c r="D5" s="31" t="s">
        <v>8</v>
      </c>
      <c r="E5" s="32" t="s">
        <v>5</v>
      </c>
      <c r="F5" s="32" t="s">
        <v>6</v>
      </c>
      <c r="G5" s="33" t="s">
        <v>7</v>
      </c>
      <c r="H5" s="31" t="s">
        <v>8</v>
      </c>
      <c r="I5" s="40"/>
      <c r="J5" s="40"/>
    </row>
    <row r="6" ht="25" customHeight="1" spans="1:10">
      <c r="A6" s="34" t="s">
        <v>9</v>
      </c>
      <c r="B6" s="35">
        <v>45578</v>
      </c>
      <c r="C6" s="36">
        <v>13727</v>
      </c>
      <c r="D6" s="35">
        <f t="shared" ref="D6:D12" si="0">B6+C6</f>
        <v>59305</v>
      </c>
      <c r="E6" s="34" t="s">
        <v>10</v>
      </c>
      <c r="F6" s="35">
        <v>32181</v>
      </c>
      <c r="G6" s="35">
        <v>118030</v>
      </c>
      <c r="H6" s="35">
        <f t="shared" ref="H6:H11" si="1">SUM(F6:G6)</f>
        <v>150211</v>
      </c>
      <c r="I6" s="40"/>
      <c r="J6" s="40"/>
    </row>
    <row r="7" ht="25" customHeight="1" spans="1:10">
      <c r="A7" s="34" t="s">
        <v>11</v>
      </c>
      <c r="B7" s="35">
        <v>673</v>
      </c>
      <c r="C7" s="35">
        <v>13365</v>
      </c>
      <c r="D7" s="35">
        <f t="shared" si="0"/>
        <v>14038</v>
      </c>
      <c r="E7" s="34" t="s">
        <v>12</v>
      </c>
      <c r="F7" s="35">
        <v>1800</v>
      </c>
      <c r="G7" s="35">
        <v>-1800</v>
      </c>
      <c r="H7" s="35">
        <f t="shared" si="1"/>
        <v>0</v>
      </c>
      <c r="I7" s="40"/>
      <c r="J7" s="40"/>
    </row>
    <row r="8" ht="25" customHeight="1" spans="1:10">
      <c r="A8" s="34" t="s">
        <v>13</v>
      </c>
      <c r="B8" s="35"/>
      <c r="C8" s="35">
        <v>36900</v>
      </c>
      <c r="D8" s="35">
        <f t="shared" si="0"/>
        <v>36900</v>
      </c>
      <c r="E8" s="34" t="s">
        <v>14</v>
      </c>
      <c r="F8" s="35">
        <v>36399</v>
      </c>
      <c r="G8" s="35">
        <v>-36399</v>
      </c>
      <c r="H8" s="35">
        <f t="shared" si="1"/>
        <v>0</v>
      </c>
      <c r="I8" s="40"/>
      <c r="J8" s="40"/>
    </row>
    <row r="9" ht="25" customHeight="1" spans="1:10">
      <c r="A9" s="41" t="s">
        <v>24</v>
      </c>
      <c r="B9" s="35"/>
      <c r="C9" s="35">
        <v>36900</v>
      </c>
      <c r="D9" s="35">
        <f t="shared" si="0"/>
        <v>36900</v>
      </c>
      <c r="E9" s="34" t="s">
        <v>16</v>
      </c>
      <c r="F9" s="35"/>
      <c r="G9" s="35"/>
      <c r="H9" s="35">
        <f t="shared" si="1"/>
        <v>0</v>
      </c>
      <c r="I9" s="40"/>
      <c r="J9" s="40"/>
    </row>
    <row r="10" customFormat="1" ht="25" customHeight="1" spans="1:10">
      <c r="A10" s="34" t="s">
        <v>17</v>
      </c>
      <c r="B10" s="35">
        <v>24129</v>
      </c>
      <c r="C10" s="35">
        <v>351</v>
      </c>
      <c r="D10" s="35">
        <f t="shared" si="0"/>
        <v>24480</v>
      </c>
      <c r="E10" s="42" t="s">
        <v>18</v>
      </c>
      <c r="F10" s="35"/>
      <c r="G10" s="35"/>
      <c r="H10" s="35">
        <f t="shared" si="1"/>
        <v>0</v>
      </c>
      <c r="I10" s="40"/>
      <c r="J10" s="40"/>
    </row>
    <row r="11" ht="25" customHeight="1" spans="1:10">
      <c r="A11" s="34" t="s">
        <v>19</v>
      </c>
      <c r="B11" s="35"/>
      <c r="C11" s="35">
        <v>19988</v>
      </c>
      <c r="D11" s="35">
        <f t="shared" si="0"/>
        <v>19988</v>
      </c>
      <c r="E11" s="34" t="s">
        <v>25</v>
      </c>
      <c r="F11" s="32"/>
      <c r="G11" s="35">
        <v>4500</v>
      </c>
      <c r="H11" s="35">
        <f t="shared" si="1"/>
        <v>4500</v>
      </c>
      <c r="I11" s="40"/>
      <c r="J11" s="40"/>
    </row>
    <row r="12" ht="25" customHeight="1" spans="1:10">
      <c r="A12" s="34"/>
      <c r="B12" s="35"/>
      <c r="C12" s="35"/>
      <c r="D12" s="35">
        <f t="shared" si="0"/>
        <v>0</v>
      </c>
      <c r="E12" s="32"/>
      <c r="F12" s="32"/>
      <c r="G12" s="32"/>
      <c r="H12" s="35"/>
      <c r="I12" s="40"/>
      <c r="J12" s="40"/>
    </row>
    <row r="13" ht="25" customHeight="1" spans="1:10">
      <c r="A13" s="32"/>
      <c r="B13" s="32"/>
      <c r="C13" s="35"/>
      <c r="D13" s="31"/>
      <c r="E13" s="32"/>
      <c r="F13" s="32"/>
      <c r="G13" s="32"/>
      <c r="H13" s="32"/>
      <c r="I13" s="40"/>
      <c r="J13" s="40"/>
    </row>
    <row r="14" ht="25" customHeight="1" spans="1:10">
      <c r="A14" s="32" t="s">
        <v>21</v>
      </c>
      <c r="B14" s="35">
        <f>SUM(B6:B8,B10:B12)</f>
        <v>70380</v>
      </c>
      <c r="C14" s="35">
        <f>SUM(C6:C8,C10:C12)</f>
        <v>84331</v>
      </c>
      <c r="D14" s="35">
        <f>SUM(D6:D8,D10:D12)</f>
        <v>154711</v>
      </c>
      <c r="E14" s="32" t="s">
        <v>21</v>
      </c>
      <c r="F14" s="35">
        <f t="shared" ref="F14:H14" si="2">SUM(F6:F9)</f>
        <v>70380</v>
      </c>
      <c r="G14" s="35">
        <f>SUM(G6:G9,G11)</f>
        <v>84331</v>
      </c>
      <c r="H14" s="35">
        <f>SUM(H6:H9,H11)</f>
        <v>154711</v>
      </c>
      <c r="I14" s="40"/>
      <c r="J14" s="40"/>
    </row>
    <row r="15" ht="25" customHeight="1" spans="1:10">
      <c r="A15" s="32"/>
      <c r="B15" s="35"/>
      <c r="C15" s="31"/>
      <c r="D15" s="31"/>
      <c r="E15" s="32"/>
      <c r="F15" s="32"/>
      <c r="G15" s="32"/>
      <c r="H15" s="32"/>
      <c r="I15" s="40"/>
      <c r="J15" s="40"/>
    </row>
    <row r="16" ht="25" customHeight="1"/>
    <row r="17" customFormat="1" spans="2:4">
      <c r="B17" s="37"/>
      <c r="C17" s="37"/>
      <c r="D17" s="37"/>
    </row>
  </sheetData>
  <mergeCells count="3">
    <mergeCell ref="A2:H2"/>
    <mergeCell ref="A4:D4"/>
    <mergeCell ref="E4:H4"/>
  </mergeCells>
  <pageMargins left="0.75" right="0.75" top="1" bottom="1" header="0.5" footer="0.5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H12" sqref="H12"/>
    </sheetView>
  </sheetViews>
  <sheetFormatPr defaultColWidth="9" defaultRowHeight="14.25"/>
  <cols>
    <col min="1" max="1" width="28.4166666666667" customWidth="1"/>
    <col min="2" max="2" width="11.5" customWidth="1"/>
    <col min="3" max="3" width="11" customWidth="1"/>
    <col min="4" max="4" width="12.25" customWidth="1"/>
    <col min="5" max="5" width="33.25" customWidth="1"/>
    <col min="6" max="6" width="10.3333333333333" customWidth="1"/>
    <col min="7" max="7" width="10.0833333333333" customWidth="1"/>
    <col min="8" max="8" width="12.1666666666667" customWidth="1"/>
    <col min="9" max="10" width="13.625" customWidth="1"/>
  </cols>
  <sheetData>
    <row r="1" customFormat="1" spans="1:1">
      <c r="A1" s="26" t="s">
        <v>26</v>
      </c>
    </row>
    <row r="2" ht="20" customHeight="1" spans="1:11">
      <c r="A2" s="27" t="s">
        <v>27</v>
      </c>
      <c r="B2" s="27"/>
      <c r="C2" s="27"/>
      <c r="D2" s="27"/>
      <c r="E2" s="27"/>
      <c r="F2" s="27"/>
      <c r="G2" s="27"/>
      <c r="H2" s="27"/>
      <c r="I2" s="38"/>
      <c r="J2" s="38"/>
      <c r="K2" s="39"/>
    </row>
    <row r="3" ht="15" customHeight="1" spans="7:10">
      <c r="G3" s="28"/>
      <c r="H3" s="28" t="s">
        <v>2</v>
      </c>
      <c r="I3" s="28"/>
      <c r="J3" s="28"/>
    </row>
    <row r="4" ht="24" customHeight="1" spans="1:10">
      <c r="A4" s="29" t="s">
        <v>3</v>
      </c>
      <c r="B4" s="30"/>
      <c r="C4" s="30"/>
      <c r="D4" s="31"/>
      <c r="E4" s="32" t="s">
        <v>4</v>
      </c>
      <c r="F4" s="32"/>
      <c r="G4" s="32"/>
      <c r="H4" s="32"/>
      <c r="I4" s="40"/>
      <c r="J4" s="40"/>
    </row>
    <row r="5" ht="35" customHeight="1" spans="1:10">
      <c r="A5" s="32" t="s">
        <v>5</v>
      </c>
      <c r="B5" s="32" t="s">
        <v>6</v>
      </c>
      <c r="C5" s="33" t="s">
        <v>7</v>
      </c>
      <c r="D5" s="31" t="s">
        <v>8</v>
      </c>
      <c r="E5" s="32" t="s">
        <v>5</v>
      </c>
      <c r="F5" s="32" t="s">
        <v>6</v>
      </c>
      <c r="G5" s="33" t="s">
        <v>7</v>
      </c>
      <c r="H5" s="31" t="s">
        <v>8</v>
      </c>
      <c r="I5" s="40"/>
      <c r="J5" s="40"/>
    </row>
    <row r="6" ht="25" customHeight="1" spans="1:10">
      <c r="A6" s="34" t="s">
        <v>9</v>
      </c>
      <c r="B6" s="35">
        <v>1000</v>
      </c>
      <c r="C6" s="36"/>
      <c r="D6" s="35">
        <f>B6+C6</f>
        <v>1000</v>
      </c>
      <c r="E6" s="34" t="s">
        <v>10</v>
      </c>
      <c r="F6" s="35">
        <v>172</v>
      </c>
      <c r="G6" s="35"/>
      <c r="H6" s="35">
        <f>SUM(F6:G6)</f>
        <v>172</v>
      </c>
      <c r="I6" s="40"/>
      <c r="J6" s="40"/>
    </row>
    <row r="7" ht="25" customHeight="1" spans="1:10">
      <c r="A7" s="34" t="s">
        <v>11</v>
      </c>
      <c r="B7" s="35"/>
      <c r="C7" s="35">
        <v>1257</v>
      </c>
      <c r="D7" s="35">
        <f>B7+C7</f>
        <v>1257</v>
      </c>
      <c r="E7" s="34" t="s">
        <v>12</v>
      </c>
      <c r="F7" s="35"/>
      <c r="G7" s="35"/>
      <c r="H7" s="35">
        <f>SUM(F7:G7)</f>
        <v>0</v>
      </c>
      <c r="I7" s="40"/>
      <c r="J7" s="40"/>
    </row>
    <row r="8" ht="25" customHeight="1" spans="1:10">
      <c r="A8" s="34" t="s">
        <v>28</v>
      </c>
      <c r="B8" s="35">
        <v>172</v>
      </c>
      <c r="C8" s="35"/>
      <c r="D8" s="35">
        <f>B8+C8</f>
        <v>172</v>
      </c>
      <c r="E8" s="34" t="s">
        <v>14</v>
      </c>
      <c r="F8" s="35">
        <v>1000</v>
      </c>
      <c r="G8" s="35"/>
      <c r="H8" s="35">
        <f>SUM(F8:G8)</f>
        <v>1000</v>
      </c>
      <c r="I8" s="40"/>
      <c r="J8" s="40"/>
    </row>
    <row r="9" ht="25" customHeight="1" spans="1:10">
      <c r="A9" s="34"/>
      <c r="B9" s="35"/>
      <c r="C9" s="35"/>
      <c r="D9" s="35">
        <f>B9+C9</f>
        <v>0</v>
      </c>
      <c r="E9" s="34" t="s">
        <v>29</v>
      </c>
      <c r="F9" s="32"/>
      <c r="G9" s="35">
        <v>1257</v>
      </c>
      <c r="H9" s="35">
        <f>SUM(F9:G9)</f>
        <v>1257</v>
      </c>
      <c r="I9" s="40"/>
      <c r="J9" s="40"/>
    </row>
    <row r="10" ht="25" customHeight="1" spans="1:10">
      <c r="A10" s="32"/>
      <c r="B10" s="32"/>
      <c r="C10" s="35"/>
      <c r="D10" s="31"/>
      <c r="E10" s="32"/>
      <c r="F10" s="32"/>
      <c r="G10" s="32"/>
      <c r="H10" s="32"/>
      <c r="I10" s="40"/>
      <c r="J10" s="40"/>
    </row>
    <row r="11" ht="25" customHeight="1" spans="1:10">
      <c r="A11" s="32" t="s">
        <v>21</v>
      </c>
      <c r="B11" s="35">
        <f>SUM(B6:B7,B8:B9)</f>
        <v>1172</v>
      </c>
      <c r="C11" s="35">
        <f>SUM(C6:C7,C8:C9)</f>
        <v>1257</v>
      </c>
      <c r="D11" s="35">
        <f>SUM(D6:D7,D8:D9)</f>
        <v>2429</v>
      </c>
      <c r="E11" s="32" t="s">
        <v>21</v>
      </c>
      <c r="F11" s="35">
        <f>SUM(F6:F9)</f>
        <v>1172</v>
      </c>
      <c r="G11" s="35">
        <f>SUM(G6:G9)</f>
        <v>1257</v>
      </c>
      <c r="H11" s="35">
        <f>SUM(H6:H9)</f>
        <v>2429</v>
      </c>
      <c r="I11" s="40"/>
      <c r="J11" s="40"/>
    </row>
    <row r="12" ht="25" customHeight="1" spans="1:10">
      <c r="A12" s="32"/>
      <c r="B12" s="35"/>
      <c r="C12" s="31"/>
      <c r="D12" s="31"/>
      <c r="E12" s="32"/>
      <c r="F12" s="32"/>
      <c r="G12" s="32"/>
      <c r="H12" s="32"/>
      <c r="I12" s="40"/>
      <c r="J12" s="40"/>
    </row>
    <row r="13" ht="25" customHeight="1"/>
    <row r="14" customFormat="1" spans="2:4">
      <c r="B14" s="37"/>
      <c r="C14" s="37"/>
      <c r="D14" s="37"/>
    </row>
  </sheetData>
  <mergeCells count="3">
    <mergeCell ref="A2:H2"/>
    <mergeCell ref="A4:D4"/>
    <mergeCell ref="E4:H4"/>
  </mergeCells>
  <pageMargins left="0.75" right="0.75" top="1" bottom="1" header="0.5" footer="0.5"/>
  <pageSetup paperSize="9" scale="9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9" sqref="D9"/>
    </sheetView>
  </sheetViews>
  <sheetFormatPr defaultColWidth="9" defaultRowHeight="14.25" outlineLevelCol="5"/>
  <cols>
    <col min="1" max="1" width="6.875" customWidth="1"/>
    <col min="2" max="2" width="19" customWidth="1"/>
    <col min="3" max="3" width="35.125" customWidth="1"/>
    <col min="4" max="4" width="17.375" customWidth="1"/>
    <col min="5" max="5" width="13.75" customWidth="1"/>
    <col min="6" max="6" width="15.875" customWidth="1"/>
  </cols>
  <sheetData>
    <row r="1" ht="22.15" customHeight="1" spans="1:1">
      <c r="A1" s="18" t="s">
        <v>30</v>
      </c>
    </row>
    <row r="2" ht="40.9" customHeight="1" spans="1:6">
      <c r="A2" s="2" t="s">
        <v>31</v>
      </c>
      <c r="B2" s="2"/>
      <c r="C2" s="2"/>
      <c r="D2" s="2"/>
      <c r="E2" s="2"/>
      <c r="F2" s="2"/>
    </row>
    <row r="3" ht="15" customHeight="1" spans="6:6">
      <c r="F3" s="5" t="s">
        <v>2</v>
      </c>
    </row>
    <row r="4" s="17" customFormat="1" ht="26.1" customHeight="1" spans="1:6">
      <c r="A4" s="6" t="s">
        <v>32</v>
      </c>
      <c r="B4" s="6" t="s">
        <v>33</v>
      </c>
      <c r="C4" s="6" t="s">
        <v>34</v>
      </c>
      <c r="D4" s="6" t="s">
        <v>35</v>
      </c>
      <c r="E4" s="19" t="s">
        <v>36</v>
      </c>
      <c r="F4" s="19" t="s">
        <v>37</v>
      </c>
    </row>
    <row r="5" ht="35" customHeight="1" spans="1:6">
      <c r="A5" s="6">
        <v>1</v>
      </c>
      <c r="B5" s="20" t="s">
        <v>38</v>
      </c>
      <c r="C5" s="21" t="s">
        <v>39</v>
      </c>
      <c r="D5" s="22">
        <v>900</v>
      </c>
      <c r="E5" s="22"/>
      <c r="F5" s="22">
        <f>D5-E5</f>
        <v>900</v>
      </c>
    </row>
    <row r="6" ht="38" customHeight="1" spans="1:6">
      <c r="A6" s="6">
        <v>2</v>
      </c>
      <c r="B6" s="20" t="s">
        <v>38</v>
      </c>
      <c r="C6" s="21" t="s">
        <v>40</v>
      </c>
      <c r="D6" s="22">
        <v>1000</v>
      </c>
      <c r="E6" s="22"/>
      <c r="F6" s="22">
        <f>D6-E6</f>
        <v>1000</v>
      </c>
    </row>
    <row r="7" ht="34" customHeight="1" spans="1:6">
      <c r="A7" s="6">
        <v>3</v>
      </c>
      <c r="B7" s="20" t="s">
        <v>41</v>
      </c>
      <c r="C7" s="21" t="s">
        <v>42</v>
      </c>
      <c r="D7" s="22">
        <v>2307</v>
      </c>
      <c r="E7" s="22"/>
      <c r="F7" s="22">
        <f>D7-E7</f>
        <v>2307</v>
      </c>
    </row>
    <row r="8" ht="26.1" customHeight="1" spans="1:6">
      <c r="A8" s="6">
        <v>8</v>
      </c>
      <c r="B8" s="20" t="s">
        <v>43</v>
      </c>
      <c r="C8" s="21" t="s">
        <v>44</v>
      </c>
      <c r="D8" s="22">
        <v>35</v>
      </c>
      <c r="E8" s="22">
        <v>35</v>
      </c>
      <c r="F8" s="22"/>
    </row>
    <row r="9" ht="26.1" customHeight="1" spans="1:6">
      <c r="A9" s="23" t="s">
        <v>45</v>
      </c>
      <c r="B9" s="24"/>
      <c r="C9" s="25"/>
      <c r="D9" s="22">
        <f>SUM(D5:D8)</f>
        <v>4242</v>
      </c>
      <c r="E9" s="22">
        <f>SUM(E5:E8)</f>
        <v>35</v>
      </c>
      <c r="F9" s="22">
        <f>SUM(F5:F8)</f>
        <v>4207</v>
      </c>
    </row>
    <row r="12" spans="1:2">
      <c r="A12" s="1"/>
      <c r="B12" s="1"/>
    </row>
    <row r="13" ht="22.5" spans="1:4">
      <c r="A13" s="2"/>
      <c r="B13" s="2"/>
      <c r="C13" s="3"/>
      <c r="D13" s="3"/>
    </row>
    <row r="14" spans="4:4">
      <c r="D14" s="5"/>
    </row>
  </sheetData>
  <mergeCells count="3">
    <mergeCell ref="A2:F2"/>
    <mergeCell ref="A9:C9"/>
    <mergeCell ref="A13:D13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D12" sqref="D12"/>
    </sheetView>
  </sheetViews>
  <sheetFormatPr defaultColWidth="9" defaultRowHeight="14.25" outlineLevelCol="5"/>
  <cols>
    <col min="1" max="1" width="6.375" customWidth="1"/>
    <col min="2" max="2" width="41.9166666666667" customWidth="1"/>
    <col min="3" max="3" width="26.5" customWidth="1"/>
    <col min="4" max="4" width="31" customWidth="1"/>
    <col min="5" max="5" width="15.5833333333333" customWidth="1"/>
  </cols>
  <sheetData>
    <row r="1" spans="1:2">
      <c r="A1" s="1" t="s">
        <v>46</v>
      </c>
      <c r="B1" s="1"/>
    </row>
    <row r="2" ht="22.5" spans="1:6">
      <c r="A2" s="2" t="s">
        <v>47</v>
      </c>
      <c r="B2" s="2"/>
      <c r="C2" s="3"/>
      <c r="D2" s="3"/>
      <c r="E2" s="3"/>
      <c r="F2" s="4"/>
    </row>
    <row r="3" ht="15" customHeight="1" spans="5:5">
      <c r="E3" s="5" t="s">
        <v>2</v>
      </c>
    </row>
    <row r="4" ht="26.1" customHeight="1" spans="1:5">
      <c r="A4" s="6" t="s">
        <v>32</v>
      </c>
      <c r="B4" s="6" t="s">
        <v>48</v>
      </c>
      <c r="C4" s="6" t="s">
        <v>33</v>
      </c>
      <c r="D4" s="6" t="s">
        <v>34</v>
      </c>
      <c r="E4" s="6" t="s">
        <v>35</v>
      </c>
    </row>
    <row r="5" ht="26.1" customHeight="1" spans="1:5">
      <c r="A5" s="7">
        <v>1</v>
      </c>
      <c r="B5" s="8" t="s">
        <v>49</v>
      </c>
      <c r="C5" s="9" t="s">
        <v>38</v>
      </c>
      <c r="D5" s="8" t="s">
        <v>50</v>
      </c>
      <c r="E5" s="10">
        <v>5300</v>
      </c>
    </row>
    <row r="6" ht="26.1" customHeight="1" spans="1:5">
      <c r="A6" s="7">
        <v>2</v>
      </c>
      <c r="B6" s="8" t="s">
        <v>51</v>
      </c>
      <c r="C6" s="9" t="s">
        <v>52</v>
      </c>
      <c r="D6" s="8" t="s">
        <v>53</v>
      </c>
      <c r="E6" s="10">
        <v>27000</v>
      </c>
    </row>
    <row r="7" ht="26.1" customHeight="1" spans="1:5">
      <c r="A7" s="7">
        <v>3</v>
      </c>
      <c r="B7" s="8" t="s">
        <v>54</v>
      </c>
      <c r="C7" s="9" t="s">
        <v>43</v>
      </c>
      <c r="D7" s="8" t="s">
        <v>55</v>
      </c>
      <c r="E7" s="10">
        <v>4600</v>
      </c>
    </row>
    <row r="8" ht="26.1" customHeight="1" spans="1:5">
      <c r="A8" s="11" t="s">
        <v>45</v>
      </c>
      <c r="B8" s="12"/>
      <c r="C8" s="12"/>
      <c r="D8" s="13"/>
      <c r="E8" s="14">
        <f>SUM(E5:E7)</f>
        <v>36900</v>
      </c>
    </row>
    <row r="15" spans="3:3">
      <c r="C15" s="15"/>
    </row>
    <row r="16" spans="2:2">
      <c r="B16" s="16"/>
    </row>
    <row r="17" spans="2:2">
      <c r="B17" s="16"/>
    </row>
    <row r="18" spans="2:2">
      <c r="B18" s="16"/>
    </row>
    <row r="19" spans="2:2">
      <c r="B19" s="16"/>
    </row>
  </sheetData>
  <mergeCells count="2">
    <mergeCell ref="A2:E2"/>
    <mergeCell ref="A8:D8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一般用</vt:lpstr>
      <vt:lpstr>基金用</vt:lpstr>
      <vt:lpstr>国有资本</vt:lpstr>
      <vt:lpstr>一般债券</vt:lpstr>
      <vt:lpstr>专项债券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Administrator</cp:lastModifiedBy>
  <dcterms:created xsi:type="dcterms:W3CDTF">2018-09-11T03:23:00Z</dcterms:created>
  <cp:lastPrinted>2020-12-17T03:32:00Z</cp:lastPrinted>
  <dcterms:modified xsi:type="dcterms:W3CDTF">2023-01-10T03:48:37Z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KSOReadingLayout">
    <vt:bool>true</vt:bool>
  </property>
</Properties>
</file>