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58" windowHeight="7462"/>
  </bookViews>
  <sheets>
    <sheet name="一般收支调整" sheetId="2" r:id="rId1"/>
    <sheet name="政府性基金收支调整表" sheetId="3" r:id="rId2"/>
  </sheets>
  <definedNames>
    <definedName name="_xlnm.Print_Area" localSheetId="0">一般收支调整!$A$1:$E$23</definedName>
    <definedName name="_xlnm.Print_Area" localSheetId="1">政府性基金收支调整表!$A$1:$E$16</definedName>
  </definedNames>
  <calcPr calcId="144525"/>
</workbook>
</file>

<file path=xl/sharedStrings.xml><?xml version="1.0" encoding="utf-8"?>
<sst xmlns="http://schemas.openxmlformats.org/spreadsheetml/2006/main" count="47" uniqueCount="33">
  <si>
    <t>附表1：</t>
  </si>
  <si>
    <t>阎良区2019年一般公共预算收支调整表</t>
  </si>
  <si>
    <t>单位：万元</t>
  </si>
  <si>
    <t>项目</t>
  </si>
  <si>
    <t>一般公共预算收入</t>
  </si>
  <si>
    <t>年初预算</t>
  </si>
  <si>
    <t>调增金额</t>
  </si>
  <si>
    <t>调减金额</t>
  </si>
  <si>
    <t>调整预算</t>
  </si>
  <si>
    <t>区级一般公共预算收入</t>
  </si>
  <si>
    <t>转移性收入</t>
  </si>
  <si>
    <r>
      <rPr>
        <sz val="12"/>
        <rFont val="宋体"/>
        <charset val="134"/>
      </rPr>
      <t xml:space="preserve"> 其中：</t>
    </r>
    <r>
      <rPr>
        <sz val="12"/>
        <rFont val="宋体"/>
        <charset val="134"/>
      </rPr>
      <t>新增一般债券转贷收入</t>
    </r>
  </si>
  <si>
    <t xml:space="preserve">       专项转移支付收入</t>
  </si>
  <si>
    <t>调入预算稳定调节基金</t>
  </si>
  <si>
    <t>上年结余</t>
  </si>
  <si>
    <t>调入资金</t>
  </si>
  <si>
    <t>一般公共预算总收入合计</t>
  </si>
  <si>
    <t>一般公共预算支出</t>
  </si>
  <si>
    <t>区本级一般公共预算支出</t>
  </si>
  <si>
    <t>转移性支出</t>
  </si>
  <si>
    <t xml:space="preserve"> 其中：新增一般债券转贷支出</t>
  </si>
  <si>
    <t xml:space="preserve">  上解上级支出</t>
  </si>
  <si>
    <t>一般公共预算总支出合计</t>
  </si>
  <si>
    <t>附表2：</t>
  </si>
  <si>
    <t>阎良区2019年政府性基金预算收支调整表</t>
  </si>
  <si>
    <t>政府性基金收入</t>
  </si>
  <si>
    <t>政府性基金年初预算收入</t>
  </si>
  <si>
    <t xml:space="preserve"> 其中：新增专项债券收入</t>
  </si>
  <si>
    <t xml:space="preserve">  政府性基金总收入</t>
  </si>
  <si>
    <t>政府性基金支出</t>
  </si>
  <si>
    <t>政府性基金年初预算支出</t>
  </si>
  <si>
    <t>专项债券转贷支出</t>
  </si>
  <si>
    <t xml:space="preserve">   政府性基金总支出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</si>
</sst>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Tahoma"/>
      <charset val="134"/>
    </font>
    <font>
      <sz val="12"/>
      <color rgb="FF000000"/>
      <name val="宋体"/>
      <charset val="134"/>
      <scheme val="major"/>
    </font>
    <font>
      <sz val="22"/>
      <name val="方正小标宋简体"/>
      <charset val="134"/>
    </font>
    <font>
      <sz val="2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4"/>
      <color indexed="8"/>
      <name val="Times New Roman"/>
      <charset val="134"/>
    </font>
    <font>
      <sz val="12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color indexed="8"/>
      <name val="Times New Roman"/>
      <charset val="134"/>
    </font>
    <font>
      <b/>
      <sz val="14"/>
      <color indexed="8"/>
      <name val="宋体"/>
      <charset val="134"/>
    </font>
    <font>
      <sz val="14"/>
      <color indexed="8"/>
      <name val="Tahoma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6" fillId="26" borderId="9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horizontal="center"/>
    </xf>
    <xf numFmtId="0" fontId="3" fillId="0" borderId="0" xfId="50" applyFont="1" applyAlignment="1">
      <alignment horizontal="center"/>
    </xf>
    <xf numFmtId="0" fontId="4" fillId="0" borderId="0" xfId="50">
      <alignment vertical="center"/>
    </xf>
    <xf numFmtId="0" fontId="4" fillId="0" borderId="0" xfId="50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1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41" fontId="10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41" fontId="1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50" applyAlignment="1">
      <alignment horizontal="left" vertical="center"/>
    </xf>
    <xf numFmtId="0" fontId="4" fillId="0" borderId="1" xfId="50" applyBorder="1" applyAlignment="1">
      <alignment horizontal="left" vertical="center"/>
    </xf>
    <xf numFmtId="176" fontId="14" fillId="0" borderId="1" xfId="54" applyNumberFormat="1" applyFont="1" applyBorder="1" applyAlignment="1">
      <alignment vertical="center"/>
    </xf>
    <xf numFmtId="0" fontId="4" fillId="0" borderId="1" xfId="50" applyFont="1" applyBorder="1" applyAlignment="1">
      <alignment horizontal="left" vertical="center"/>
    </xf>
    <xf numFmtId="0" fontId="15" fillId="0" borderId="1" xfId="50" applyFont="1" applyBorder="1" applyAlignment="1">
      <alignment horizontal="center" vertical="center"/>
    </xf>
    <xf numFmtId="176" fontId="5" fillId="0" borderId="1" xfId="54" applyNumberFormat="1" applyFont="1" applyBorder="1">
      <alignment vertical="center"/>
    </xf>
    <xf numFmtId="0" fontId="4" fillId="0" borderId="1" xfId="50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176" fontId="14" fillId="0" borderId="1" xfId="54" applyNumberFormat="1" applyFont="1" applyBorder="1">
      <alignment vertical="center"/>
    </xf>
    <xf numFmtId="0" fontId="4" fillId="0" borderId="1" xfId="50" applyFont="1" applyBorder="1" applyAlignment="1">
      <alignment horizontal="left" vertical="center" indent="2"/>
    </xf>
    <xf numFmtId="0" fontId="4" fillId="0" borderId="1" xfId="50" applyBorder="1" applyAlignment="1">
      <alignment horizontal="left" vertical="center" indent="2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千位分隔[0] 4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千位分隔 2" xfId="52"/>
    <cellStyle name="常规 4" xfId="53"/>
    <cellStyle name="千位分隔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444444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20" sqref="J20"/>
    </sheetView>
  </sheetViews>
  <sheetFormatPr defaultColWidth="9" defaultRowHeight="14.4"/>
  <cols>
    <col min="1" max="1" width="30.376" customWidth="1"/>
    <col min="2" max="2" width="13.624" customWidth="1"/>
    <col min="3" max="3" width="12.872" customWidth="1"/>
    <col min="4" max="4" width="12.128" customWidth="1"/>
    <col min="5" max="5" width="13.504" customWidth="1"/>
    <col min="6" max="6" width="10.504" customWidth="1"/>
    <col min="7" max="7" width="9.504" customWidth="1"/>
  </cols>
  <sheetData>
    <row r="1" ht="15.65" spans="1:5">
      <c r="A1" s="15" t="s">
        <v>0</v>
      </c>
      <c r="B1" s="4"/>
      <c r="C1" s="4"/>
      <c r="D1" s="4"/>
      <c r="E1" s="4"/>
    </row>
    <row r="2" ht="28.8" spans="1:5">
      <c r="A2" s="2" t="s">
        <v>1</v>
      </c>
      <c r="B2" s="3"/>
      <c r="C2" s="3"/>
      <c r="D2" s="3"/>
      <c r="E2" s="3"/>
    </row>
    <row r="3" ht="15.65" spans="1:5">
      <c r="A3" s="4"/>
      <c r="B3" s="4"/>
      <c r="C3" s="4"/>
      <c r="D3" s="4"/>
      <c r="E3" s="5" t="s">
        <v>2</v>
      </c>
    </row>
    <row r="4" ht="30" customHeight="1" spans="1:5">
      <c r="A4" s="6" t="s">
        <v>3</v>
      </c>
      <c r="B4" s="6" t="s">
        <v>4</v>
      </c>
      <c r="C4" s="6"/>
      <c r="D4" s="6"/>
      <c r="E4" s="6"/>
    </row>
    <row r="5" ht="30" customHeight="1" spans="1:5">
      <c r="A5" s="6"/>
      <c r="B5" s="6" t="s">
        <v>5</v>
      </c>
      <c r="C5" s="6" t="s">
        <v>6</v>
      </c>
      <c r="D5" s="6" t="s">
        <v>7</v>
      </c>
      <c r="E5" s="6" t="s">
        <v>8</v>
      </c>
    </row>
    <row r="6" ht="30" customHeight="1" spans="1:5">
      <c r="A6" s="16" t="s">
        <v>9</v>
      </c>
      <c r="B6" s="17">
        <v>69200</v>
      </c>
      <c r="C6" s="17"/>
      <c r="D6" s="17"/>
      <c r="E6" s="17">
        <f>B6+C6-D6</f>
        <v>69200</v>
      </c>
    </row>
    <row r="7" ht="30" customHeight="1" spans="1:5">
      <c r="A7" s="16" t="s">
        <v>10</v>
      </c>
      <c r="B7" s="17">
        <v>19000</v>
      </c>
      <c r="C7" s="17">
        <f>C8+C9</f>
        <v>82912</v>
      </c>
      <c r="D7" s="17"/>
      <c r="E7" s="17">
        <f t="shared" ref="E7:E12" si="0">B7+C7-D7</f>
        <v>101912</v>
      </c>
    </row>
    <row r="8" ht="30" customHeight="1" spans="1:5">
      <c r="A8" s="18" t="s">
        <v>11</v>
      </c>
      <c r="B8" s="17"/>
      <c r="C8" s="17"/>
      <c r="D8" s="17"/>
      <c r="E8" s="17">
        <f t="shared" si="0"/>
        <v>0</v>
      </c>
    </row>
    <row r="9" ht="30" customHeight="1" spans="1:5">
      <c r="A9" s="18" t="s">
        <v>12</v>
      </c>
      <c r="B9" s="17"/>
      <c r="C9" s="17">
        <v>82912</v>
      </c>
      <c r="D9" s="17"/>
      <c r="E9" s="17">
        <f t="shared" si="0"/>
        <v>82912</v>
      </c>
    </row>
    <row r="10" ht="30" customHeight="1" spans="1:5">
      <c r="A10" s="18" t="s">
        <v>13</v>
      </c>
      <c r="B10" s="17"/>
      <c r="C10" s="17">
        <v>4287</v>
      </c>
      <c r="D10" s="17"/>
      <c r="E10" s="17">
        <f t="shared" si="0"/>
        <v>4287</v>
      </c>
    </row>
    <row r="11" ht="30" customHeight="1" spans="1:7">
      <c r="A11" s="18" t="s">
        <v>14</v>
      </c>
      <c r="B11" s="17"/>
      <c r="C11" s="17"/>
      <c r="D11" s="17"/>
      <c r="E11" s="17">
        <f t="shared" si="0"/>
        <v>0</v>
      </c>
      <c r="G11">
        <f>C9+政府性基金收支调整表!C6</f>
        <v>85707</v>
      </c>
    </row>
    <row r="12" ht="30" customHeight="1" spans="1:8">
      <c r="A12" s="18" t="s">
        <v>15</v>
      </c>
      <c r="B12" s="17">
        <v>48000</v>
      </c>
      <c r="C12" s="17"/>
      <c r="D12" s="17">
        <f>31000-5000</f>
        <v>26000</v>
      </c>
      <c r="E12" s="17">
        <f t="shared" si="0"/>
        <v>22000</v>
      </c>
      <c r="H12">
        <v>1376</v>
      </c>
    </row>
    <row r="13" ht="30" customHeight="1" spans="1:6">
      <c r="A13" s="19" t="s">
        <v>16</v>
      </c>
      <c r="B13" s="20">
        <f>B6+B7+B12+B10+B11</f>
        <v>136200</v>
      </c>
      <c r="C13" s="20">
        <f>C6+C7+C12+C10+C11</f>
        <v>87199</v>
      </c>
      <c r="D13" s="20">
        <f>D6+D7+D12+D10+D11</f>
        <v>26000</v>
      </c>
      <c r="E13" s="20">
        <f>E6+E7+E12+E10+E11</f>
        <v>197399</v>
      </c>
      <c r="F13">
        <f>C13-D13</f>
        <v>61199</v>
      </c>
    </row>
    <row r="14" ht="30" customHeight="1" spans="1:5">
      <c r="A14" s="21"/>
      <c r="B14" s="22"/>
      <c r="C14" s="22"/>
      <c r="D14" s="22"/>
      <c r="E14" s="22"/>
    </row>
    <row r="15" ht="30" customHeight="1" spans="1:5">
      <c r="A15" s="6" t="s">
        <v>3</v>
      </c>
      <c r="B15" s="6" t="s">
        <v>17</v>
      </c>
      <c r="C15" s="6"/>
      <c r="D15" s="6"/>
      <c r="E15" s="6"/>
    </row>
    <row r="16" ht="30" customHeight="1" spans="1:7">
      <c r="A16" s="6"/>
      <c r="B16" s="6" t="s">
        <v>5</v>
      </c>
      <c r="C16" s="6" t="s">
        <v>6</v>
      </c>
      <c r="D16" s="6" t="s">
        <v>7</v>
      </c>
      <c r="E16" s="6" t="s">
        <v>8</v>
      </c>
      <c r="G16">
        <f>C13-D13</f>
        <v>61199</v>
      </c>
    </row>
    <row r="17" ht="30" customHeight="1" spans="1:5">
      <c r="A17" s="16" t="s">
        <v>18</v>
      </c>
      <c r="B17" s="23">
        <v>121820</v>
      </c>
      <c r="C17" s="23">
        <f>82912+C10</f>
        <v>87199</v>
      </c>
      <c r="D17" s="23">
        <f>31000-5000</f>
        <v>26000</v>
      </c>
      <c r="E17" s="23">
        <f t="shared" ref="E17:E22" si="1">B17+C17-D17</f>
        <v>183019</v>
      </c>
    </row>
    <row r="18" ht="30" customHeight="1" spans="1:5">
      <c r="A18" s="16" t="s">
        <v>19</v>
      </c>
      <c r="B18" s="23">
        <f>SUM(B19:B20)</f>
        <v>14380</v>
      </c>
      <c r="C18" s="23">
        <f>SUM(C19:C20)</f>
        <v>0</v>
      </c>
      <c r="D18" s="23">
        <f>SUM(D19:D20)</f>
        <v>0</v>
      </c>
      <c r="E18" s="23">
        <f t="shared" si="1"/>
        <v>14380</v>
      </c>
    </row>
    <row r="19" ht="30" customHeight="1" spans="1:5">
      <c r="A19" s="18" t="s">
        <v>20</v>
      </c>
      <c r="B19" s="23">
        <v>8520</v>
      </c>
      <c r="C19" s="23"/>
      <c r="D19" s="23"/>
      <c r="E19" s="23">
        <f t="shared" si="1"/>
        <v>8520</v>
      </c>
    </row>
    <row r="20" ht="30" customHeight="1" spans="1:7">
      <c r="A20" s="24" t="s">
        <v>21</v>
      </c>
      <c r="B20" s="23">
        <v>5860</v>
      </c>
      <c r="C20" s="23"/>
      <c r="D20" s="23"/>
      <c r="E20" s="23">
        <f t="shared" si="1"/>
        <v>5860</v>
      </c>
      <c r="G20">
        <f>C13-D13</f>
        <v>61199</v>
      </c>
    </row>
    <row r="21" ht="30" customHeight="1" spans="1:5">
      <c r="A21" s="25"/>
      <c r="B21" s="23"/>
      <c r="C21" s="23"/>
      <c r="D21" s="23"/>
      <c r="E21" s="23">
        <f t="shared" si="1"/>
        <v>0</v>
      </c>
    </row>
    <row r="22" ht="30" customHeight="1" spans="1:5">
      <c r="A22" s="25"/>
      <c r="B22" s="23"/>
      <c r="C22" s="23"/>
      <c r="D22" s="23"/>
      <c r="E22" s="23">
        <f t="shared" si="1"/>
        <v>0</v>
      </c>
    </row>
    <row r="23" ht="30" customHeight="1" spans="1:9">
      <c r="A23" s="19" t="s">
        <v>22</v>
      </c>
      <c r="B23" s="20">
        <f>B17+B18</f>
        <v>136200</v>
      </c>
      <c r="C23" s="20">
        <f>C17+C18</f>
        <v>87199</v>
      </c>
      <c r="D23" s="20">
        <f>D17+D18</f>
        <v>26000</v>
      </c>
      <c r="E23" s="20">
        <f>E17+E18</f>
        <v>197399</v>
      </c>
      <c r="I23">
        <f>E23+政府性基金收支调整表!E15</f>
        <v>246194</v>
      </c>
    </row>
    <row r="24" ht="15.65" spans="1:5">
      <c r="A24" s="4"/>
      <c r="B24" s="4"/>
      <c r="C24" s="4"/>
      <c r="D24" s="4"/>
      <c r="E24" s="4"/>
    </row>
  </sheetData>
  <mergeCells count="6">
    <mergeCell ref="A2:E2"/>
    <mergeCell ref="B4:E4"/>
    <mergeCell ref="A14:E14"/>
    <mergeCell ref="B15:E15"/>
    <mergeCell ref="A4:A5"/>
    <mergeCell ref="A15:A16"/>
  </mergeCells>
  <printOptions horizontalCentered="1"/>
  <pageMargins left="0.314583333333333" right="0.314583333333333" top="0.747916666666667" bottom="0.747916666666667" header="0.314583333333333" footer="0.314583333333333"/>
  <pageSetup paperSize="9" scale="11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4" workbookViewId="0">
      <selection activeCell="I11" sqref="I11"/>
    </sheetView>
  </sheetViews>
  <sheetFormatPr defaultColWidth="9" defaultRowHeight="14.4" outlineLevelCol="6"/>
  <cols>
    <col min="1" max="1" width="25" customWidth="1"/>
    <col min="2" max="2" width="12.504" customWidth="1"/>
    <col min="3" max="3" width="12.376" customWidth="1"/>
    <col min="4" max="4" width="12.872" customWidth="1"/>
    <col min="5" max="5" width="12.624" customWidth="1"/>
  </cols>
  <sheetData>
    <row r="1" ht="20" customHeight="1" spans="1:1">
      <c r="A1" s="1" t="s">
        <v>23</v>
      </c>
    </row>
    <row r="2" ht="28.8" spans="1:5">
      <c r="A2" s="2" t="s">
        <v>24</v>
      </c>
      <c r="B2" s="3"/>
      <c r="C2" s="3"/>
      <c r="D2" s="3"/>
      <c r="E2" s="3"/>
    </row>
    <row r="3" ht="20.05" customHeight="1" spans="1:5">
      <c r="A3" s="4"/>
      <c r="B3" s="4"/>
      <c r="C3" s="4"/>
      <c r="D3" s="4"/>
      <c r="E3" s="5" t="s">
        <v>2</v>
      </c>
    </row>
    <row r="4" ht="30" customHeight="1" spans="1:5">
      <c r="A4" s="6" t="s">
        <v>3</v>
      </c>
      <c r="B4" s="6" t="s">
        <v>25</v>
      </c>
      <c r="C4" s="6"/>
      <c r="D4" s="6"/>
      <c r="E4" s="6"/>
    </row>
    <row r="5" ht="32" customHeight="1" spans="1:5">
      <c r="A5" s="6"/>
      <c r="B5" s="6" t="s">
        <v>5</v>
      </c>
      <c r="C5" s="6" t="s">
        <v>6</v>
      </c>
      <c r="D5" s="6" t="s">
        <v>7</v>
      </c>
      <c r="E5" s="6" t="s">
        <v>8</v>
      </c>
    </row>
    <row r="6" ht="32" customHeight="1" spans="1:5">
      <c r="A6" s="7" t="s">
        <v>26</v>
      </c>
      <c r="B6" s="8">
        <v>57000</v>
      </c>
      <c r="C6" s="8">
        <v>2795</v>
      </c>
      <c r="D6" s="8">
        <f>31000-5000</f>
        <v>26000</v>
      </c>
      <c r="E6" s="8">
        <f>B6+C6-D6</f>
        <v>33795</v>
      </c>
    </row>
    <row r="7" ht="32" customHeight="1" spans="1:7">
      <c r="A7" s="7" t="s">
        <v>10</v>
      </c>
      <c r="B7" s="8"/>
      <c r="C7" s="8">
        <f>C8</f>
        <v>15000</v>
      </c>
      <c r="D7" s="8">
        <f>D8</f>
        <v>0</v>
      </c>
      <c r="E7" s="8">
        <f>B7+C7-D7</f>
        <v>15000</v>
      </c>
      <c r="G7">
        <f>B6-D6</f>
        <v>31000</v>
      </c>
    </row>
    <row r="8" ht="32" customHeight="1" spans="1:5">
      <c r="A8" s="7" t="s">
        <v>27</v>
      </c>
      <c r="B8" s="8"/>
      <c r="C8" s="8">
        <v>15000</v>
      </c>
      <c r="D8" s="8"/>
      <c r="E8" s="8">
        <f>B8+C8-D8</f>
        <v>15000</v>
      </c>
    </row>
    <row r="9" ht="32" customHeight="1" spans="1:5">
      <c r="A9" s="9"/>
      <c r="B9" s="8"/>
      <c r="C9" s="8"/>
      <c r="D9" s="8"/>
      <c r="E9" s="8">
        <f>B9+C9-D9</f>
        <v>0</v>
      </c>
    </row>
    <row r="10" ht="32" customHeight="1" spans="1:5">
      <c r="A10" s="10" t="s">
        <v>28</v>
      </c>
      <c r="B10" s="11">
        <f>SUM(B6:B9)</f>
        <v>57000</v>
      </c>
      <c r="C10" s="11">
        <f>SUM(C6:C7)</f>
        <v>17795</v>
      </c>
      <c r="D10" s="11">
        <f>SUM(D6:D7)</f>
        <v>26000</v>
      </c>
      <c r="E10" s="11">
        <f>B10+C10-D10</f>
        <v>48795</v>
      </c>
    </row>
    <row r="11" ht="32" customHeight="1" spans="1:5">
      <c r="A11" s="12" t="s">
        <v>3</v>
      </c>
      <c r="B11" s="6" t="s">
        <v>29</v>
      </c>
      <c r="C11" s="6"/>
      <c r="D11" s="6"/>
      <c r="E11" s="6"/>
    </row>
    <row r="12" ht="32" customHeight="1" spans="1:5">
      <c r="A12" s="7" t="s">
        <v>30</v>
      </c>
      <c r="B12" s="8">
        <v>9000</v>
      </c>
      <c r="C12" s="8">
        <v>2795</v>
      </c>
      <c r="D12" s="8"/>
      <c r="E12" s="8">
        <f>B12+C12-D12</f>
        <v>11795</v>
      </c>
    </row>
    <row r="13" ht="32" customHeight="1" spans="1:7">
      <c r="A13" s="7" t="s">
        <v>31</v>
      </c>
      <c r="B13" s="13"/>
      <c r="C13" s="8">
        <v>15000</v>
      </c>
      <c r="D13" s="8"/>
      <c r="E13" s="8">
        <f>B13+C13-D13</f>
        <v>15000</v>
      </c>
      <c r="G13">
        <f>D15-C15</f>
        <v>8205</v>
      </c>
    </row>
    <row r="14" ht="32" customHeight="1" spans="1:5">
      <c r="A14" s="14" t="s">
        <v>19</v>
      </c>
      <c r="B14" s="8">
        <v>48000</v>
      </c>
      <c r="C14" s="8"/>
      <c r="D14" s="8">
        <f>31000-5000</f>
        <v>26000</v>
      </c>
      <c r="E14" s="8">
        <f>B14+C14-D14</f>
        <v>22000</v>
      </c>
    </row>
    <row r="15" ht="32" customHeight="1" spans="1:5">
      <c r="A15" s="10" t="s">
        <v>32</v>
      </c>
      <c r="B15" s="11">
        <f>SUM(B12:B14)</f>
        <v>57000</v>
      </c>
      <c r="C15" s="11">
        <f>SUM(C12:C14)</f>
        <v>17795</v>
      </c>
      <c r="D15" s="11">
        <f>SUM(D12:D14)</f>
        <v>26000</v>
      </c>
      <c r="E15" s="11">
        <f>SUM(E12:E14)</f>
        <v>48795</v>
      </c>
    </row>
    <row r="17" spans="4:4">
      <c r="D17">
        <f>D15-C15</f>
        <v>8205</v>
      </c>
    </row>
  </sheetData>
  <mergeCells count="4">
    <mergeCell ref="A2:E2"/>
    <mergeCell ref="B4:E4"/>
    <mergeCell ref="B11:E11"/>
    <mergeCell ref="A4:A5"/>
  </mergeCells>
  <printOptions horizontalCentered="1"/>
  <pageMargins left="0.511805555555556" right="0.511805555555556" top="0.747916666666667" bottom="0.747916666666667" header="0.314583333333333" footer="0.314583333333333"/>
  <pageSetup paperSize="9" scale="11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一般收支调整</vt:lpstr>
      <vt:lpstr>政府性基金收支调整表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2018-09-11T03:23:00Z</dcterms:created>
  <cp:lastPrinted>2018-10-11T01:17:00Z</cp:lastPrinted>
  <dcterms:modified xsi:type="dcterms:W3CDTF">2019-11-28T01:46:23Z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